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klafond/Google Drive/YCAR/2022/Ski Voile Ski 2022/Classement/"/>
    </mc:Choice>
  </mc:AlternateContent>
  <xr:revisionPtr revIDLastSave="0" documentId="13_ncr:1_{74D4CD59-B502-DC45-AAD5-905BF5409EE8}" xr6:coauthVersionLast="47" xr6:coauthVersionMax="47" xr10:uidLastSave="{00000000-0000-0000-0000-000000000000}"/>
  <bookViews>
    <workbookView xWindow="8520" yWindow="1940" windowWidth="14260" windowHeight="17460" xr2:uid="{00000000-000D-0000-FFFF-FFFF00000000}"/>
  </bookViews>
  <sheets>
    <sheet name="Classement Général" sheetId="1" r:id="rId1"/>
    <sheet name="Résutats Ski par bateau" sheetId="2" r:id="rId2"/>
    <sheet name="Résultats ski par équipier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2" l="1"/>
  <c r="E31" i="2"/>
  <c r="E29" i="2"/>
  <c r="F34" i="2" s="1"/>
  <c r="E27" i="2"/>
  <c r="E26" i="2"/>
  <c r="E25" i="2"/>
  <c r="E24" i="2"/>
  <c r="E23" i="2"/>
  <c r="F27" i="2" s="1"/>
  <c r="E21" i="2"/>
  <c r="F21" i="2" s="1"/>
  <c r="E20" i="2"/>
  <c r="E12" i="2"/>
  <c r="E11" i="2"/>
  <c r="F14" i="2" s="1"/>
  <c r="E9" i="2"/>
  <c r="E7" i="2"/>
  <c r="E6" i="2"/>
  <c r="E5" i="2"/>
  <c r="E4" i="2"/>
  <c r="F7" i="2" s="1"/>
</calcChain>
</file>

<file path=xl/sharedStrings.xml><?xml version="1.0" encoding="utf-8"?>
<sst xmlns="http://schemas.openxmlformats.org/spreadsheetml/2006/main" count="231" uniqueCount="137">
  <si>
    <t>1) VOILE</t>
  </si>
  <si>
    <t>2) Ski</t>
  </si>
  <si>
    <t>Place</t>
  </si>
  <si>
    <t>Points</t>
  </si>
  <si>
    <t>PORT ST CYPRIEN</t>
  </si>
  <si>
    <t>VOGALENE</t>
  </si>
  <si>
    <t>CYPRIEN</t>
  </si>
  <si>
    <t>Général</t>
  </si>
  <si>
    <t>Voile</t>
  </si>
  <si>
    <t>Ski</t>
  </si>
  <si>
    <t>Total</t>
  </si>
  <si>
    <t>SKI-VOILE 2021/2022</t>
  </si>
  <si>
    <t>DJANG'AU</t>
  </si>
  <si>
    <t>MAUPITI</t>
  </si>
  <si>
    <t>MANU-ITI</t>
  </si>
  <si>
    <t>THOR</t>
  </si>
  <si>
    <t>ESTRELLA</t>
  </si>
  <si>
    <t>6 ex</t>
  </si>
  <si>
    <t>2) SKI EYNE 13/03/2022</t>
  </si>
  <si>
    <t>Manche 1 + Manche 2</t>
  </si>
  <si>
    <t>Temps</t>
  </si>
  <si>
    <t>Temps sec</t>
  </si>
  <si>
    <t>Temps/Bateau</t>
  </si>
  <si>
    <t>BESSARD</t>
  </si>
  <si>
    <t>1'25"98</t>
  </si>
  <si>
    <t>HAEFFINGER</t>
  </si>
  <si>
    <t>1'07"05</t>
  </si>
  <si>
    <t>VERMONT</t>
  </si>
  <si>
    <t>1'31"90</t>
  </si>
  <si>
    <t>VANOT</t>
  </si>
  <si>
    <t>2'21"78</t>
  </si>
  <si>
    <t>PICARD</t>
  </si>
  <si>
    <t>14'15"25</t>
  </si>
  <si>
    <t>DU CAILAR</t>
  </si>
  <si>
    <t>NP</t>
  </si>
  <si>
    <t>HADJADJ</t>
  </si>
  <si>
    <t>1'13"45</t>
  </si>
  <si>
    <t>PRADEILLES</t>
  </si>
  <si>
    <t>1'24"61</t>
  </si>
  <si>
    <t>BARBE</t>
  </si>
  <si>
    <t>VILACEQUE</t>
  </si>
  <si>
    <t>FONT</t>
  </si>
  <si>
    <t>DOUMENJOU JM</t>
  </si>
  <si>
    <t>GALLOIS</t>
  </si>
  <si>
    <t>MARTIN</t>
  </si>
  <si>
    <t>BERÇOT C.</t>
  </si>
  <si>
    <t>1'43"78</t>
  </si>
  <si>
    <t>MASSE-BERÇOT J.</t>
  </si>
  <si>
    <t>2'02"92</t>
  </si>
  <si>
    <t>COSTES</t>
  </si>
  <si>
    <t>1'03"65</t>
  </si>
  <si>
    <t>JONGIS-GUENEAU</t>
  </si>
  <si>
    <t>2'09"97</t>
  </si>
  <si>
    <t>LACAZA</t>
  </si>
  <si>
    <t>1'19"52</t>
  </si>
  <si>
    <t>CARLES</t>
  </si>
  <si>
    <t>1'17"11</t>
  </si>
  <si>
    <t>LEPART</t>
  </si>
  <si>
    <t>1'14"04</t>
  </si>
  <si>
    <t>CIVALE</t>
  </si>
  <si>
    <t>1'11"25</t>
  </si>
  <si>
    <t>WATTEAU</t>
  </si>
  <si>
    <t>LAFOND M.</t>
  </si>
  <si>
    <t>1'22"52</t>
  </si>
  <si>
    <t>LAFOND C.</t>
  </si>
  <si>
    <t>1'36"44</t>
  </si>
  <si>
    <t>LICHTLE</t>
  </si>
  <si>
    <t>SCHONSECK</t>
  </si>
  <si>
    <t>DJAN'GAU</t>
  </si>
  <si>
    <t>PLANES G.</t>
  </si>
  <si>
    <t>PLANES S.</t>
  </si>
  <si>
    <t>COIS</t>
  </si>
  <si>
    <t>ARBONA</t>
  </si>
  <si>
    <t>THIEBAUD</t>
  </si>
  <si>
    <t>KASPARIAN</t>
  </si>
  <si>
    <t>MARIN</t>
  </si>
  <si>
    <t>LINARES</t>
  </si>
  <si>
    <t>GRILL</t>
  </si>
  <si>
    <t>EYNE SKI-VOILE 13/03/2022</t>
  </si>
  <si>
    <t>NOMS</t>
  </si>
  <si>
    <t>BATEAU</t>
  </si>
  <si>
    <t>MANCHE 1</t>
  </si>
  <si>
    <t>MANCHE 2</t>
  </si>
  <si>
    <t>CUMUL</t>
  </si>
  <si>
    <t>CLASSÉ</t>
  </si>
  <si>
    <t>31"10</t>
  </si>
  <si>
    <t>32"55</t>
  </si>
  <si>
    <t>PORT ST CYP</t>
  </si>
  <si>
    <t>33''32</t>
  </si>
  <si>
    <t>33''73</t>
  </si>
  <si>
    <t>MARIE</t>
  </si>
  <si>
    <t>34"65</t>
  </si>
  <si>
    <t>34"62</t>
  </si>
  <si>
    <t>1'09"27</t>
  </si>
  <si>
    <t>36"45</t>
  </si>
  <si>
    <t>34"80</t>
  </si>
  <si>
    <t>36"33</t>
  </si>
  <si>
    <t>37"12</t>
  </si>
  <si>
    <t>37"32</t>
  </si>
  <si>
    <t>36"72</t>
  </si>
  <si>
    <t>38"65</t>
  </si>
  <si>
    <t>36"60</t>
  </si>
  <si>
    <t>1'15"25</t>
  </si>
  <si>
    <t>36"83</t>
  </si>
  <si>
    <t>40"28</t>
  </si>
  <si>
    <t>XAVIER</t>
  </si>
  <si>
    <t>38"96</t>
  </si>
  <si>
    <t>1'17"92</t>
  </si>
  <si>
    <t>38"77</t>
  </si>
  <si>
    <t>40"75</t>
  </si>
  <si>
    <t>39"73</t>
  </si>
  <si>
    <t>42"79</t>
  </si>
  <si>
    <t>45""62</t>
  </si>
  <si>
    <t>38"99</t>
  </si>
  <si>
    <t>41''95</t>
  </si>
  <si>
    <t>44''03</t>
  </si>
  <si>
    <t>45''95</t>
  </si>
  <si>
    <t>47''99</t>
  </si>
  <si>
    <t>48"45</t>
  </si>
  <si>
    <t>HUGO</t>
  </si>
  <si>
    <t>50"03</t>
  </si>
  <si>
    <t>46"85</t>
  </si>
  <si>
    <t>1'36"88</t>
  </si>
  <si>
    <t>52"93</t>
  </si>
  <si>
    <t>50"85</t>
  </si>
  <si>
    <t>1'43''78</t>
  </si>
  <si>
    <t>1'05''27</t>
  </si>
  <si>
    <t>57''65</t>
  </si>
  <si>
    <t>GUENEAU</t>
  </si>
  <si>
    <t>1'06"55</t>
  </si>
  <si>
    <t>1'03"42</t>
  </si>
  <si>
    <t>1'12"58</t>
  </si>
  <si>
    <t>1'09"20</t>
  </si>
  <si>
    <t>VANOT Mme</t>
  </si>
  <si>
    <t>1'38"32</t>
  </si>
  <si>
    <t>1'35"79</t>
  </si>
  <si>
    <t>3'14"11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</si>
</sst>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2" fillId="2" borderId="1" xfId="0" applyFont="1" applyFill="1" applyBorder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3" fillId="0" borderId="4" xfId="0" applyFont="1" applyBorder="1"/>
    <xf numFmtId="0" fontId="2" fillId="0" borderId="4" xfId="0" applyFont="1" applyBorder="1"/>
    <xf numFmtId="0" fontId="3" fillId="0" borderId="5" xfId="0" applyFont="1" applyBorder="1"/>
    <xf numFmtId="164" fontId="3" fillId="0" borderId="1" xfId="0" applyNumberFormat="1" applyFont="1" applyBorder="1"/>
    <xf numFmtId="0" fontId="3" fillId="0" borderId="2" xfId="0" applyFont="1" applyBorder="1"/>
    <xf numFmtId="164" fontId="3" fillId="0" borderId="2" xfId="0" applyNumberFormat="1" applyFont="1" applyBorder="1"/>
    <xf numFmtId="2" fontId="3" fillId="0" borderId="6" xfId="0" applyNumberFormat="1" applyFont="1" applyBorder="1"/>
    <xf numFmtId="164" fontId="3" fillId="0" borderId="0" xfId="0" applyNumberFormat="1" applyFont="1"/>
    <xf numFmtId="2" fontId="3" fillId="0" borderId="0" xfId="0" applyNumberFormat="1" applyFont="1"/>
    <xf numFmtId="2" fontId="3" fillId="0" borderId="1" xfId="0" applyNumberFormat="1" applyFont="1" applyBorder="1"/>
    <xf numFmtId="2" fontId="3" fillId="0" borderId="7" xfId="0" applyNumberFormat="1" applyFont="1" applyBorder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0" fontId="1" fillId="0" borderId="3" xfId="0" applyFont="1" applyBorder="1"/>
    <xf numFmtId="0" fontId="1" fillId="0" borderId="4" xfId="0" applyFont="1" applyBorder="1"/>
    <xf numFmtId="0" fontId="6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B34" sqref="B34"/>
    </sheetView>
  </sheetViews>
  <sheetFormatPr baseColWidth="10" defaultRowHeight="15" x14ac:dyDescent="0.2"/>
  <cols>
    <col min="1" max="1" width="6.1640625" customWidth="1"/>
    <col min="2" max="2" width="19.5" customWidth="1"/>
    <col min="3" max="3" width="6.6640625" customWidth="1"/>
    <col min="4" max="4" width="6.1640625" customWidth="1"/>
    <col min="5" max="5" width="6.33203125" customWidth="1"/>
    <col min="6" max="6" width="20.6640625" customWidth="1"/>
    <col min="7" max="7" width="7.33203125" customWidth="1"/>
  </cols>
  <sheetData>
    <row r="1" spans="1:7" ht="16" thickBot="1" x14ac:dyDescent="0.25">
      <c r="A1" s="12" t="s">
        <v>11</v>
      </c>
      <c r="B1" s="13"/>
      <c r="C1" s="4"/>
      <c r="D1" s="4"/>
      <c r="E1" s="4"/>
      <c r="F1" s="4"/>
      <c r="G1" s="4"/>
    </row>
    <row r="2" spans="1:7" x14ac:dyDescent="0.2">
      <c r="A2" s="3" t="s">
        <v>0</v>
      </c>
      <c r="B2" s="4"/>
      <c r="C2" s="4"/>
      <c r="D2" s="4"/>
      <c r="E2" s="4"/>
      <c r="F2" s="3" t="s">
        <v>1</v>
      </c>
      <c r="G2" s="4"/>
    </row>
    <row r="3" spans="1:7" x14ac:dyDescent="0.2">
      <c r="A3" s="5" t="s">
        <v>2</v>
      </c>
      <c r="B3" s="6"/>
      <c r="C3" s="6" t="s">
        <v>3</v>
      </c>
      <c r="D3" s="4"/>
      <c r="E3" s="5" t="s">
        <v>2</v>
      </c>
      <c r="F3" s="6"/>
      <c r="G3" s="6" t="s">
        <v>3</v>
      </c>
    </row>
    <row r="4" spans="1:7" x14ac:dyDescent="0.2">
      <c r="A4" s="6">
        <v>1</v>
      </c>
      <c r="B4" s="6" t="s">
        <v>4</v>
      </c>
      <c r="C4" s="6">
        <v>1</v>
      </c>
      <c r="D4" s="4"/>
      <c r="E4" s="7">
        <v>1</v>
      </c>
      <c r="F4" s="6" t="s">
        <v>4</v>
      </c>
      <c r="G4" s="6">
        <v>1</v>
      </c>
    </row>
    <row r="5" spans="1:7" x14ac:dyDescent="0.2">
      <c r="A5" s="6">
        <v>2</v>
      </c>
      <c r="B5" s="6" t="s">
        <v>12</v>
      </c>
      <c r="C5" s="6">
        <v>2</v>
      </c>
      <c r="D5" s="4"/>
      <c r="E5" s="7">
        <v>2</v>
      </c>
      <c r="F5" s="6" t="s">
        <v>5</v>
      </c>
      <c r="G5" s="6">
        <v>2</v>
      </c>
    </row>
    <row r="6" spans="1:7" x14ac:dyDescent="0.2">
      <c r="A6" s="6">
        <v>3</v>
      </c>
      <c r="B6" s="6" t="s">
        <v>13</v>
      </c>
      <c r="C6" s="6">
        <v>3</v>
      </c>
      <c r="D6" s="4"/>
      <c r="E6" s="7">
        <v>3</v>
      </c>
      <c r="F6" s="6" t="s">
        <v>14</v>
      </c>
      <c r="G6" s="6">
        <v>3</v>
      </c>
    </row>
    <row r="7" spans="1:7" x14ac:dyDescent="0.2">
      <c r="A7" s="6">
        <v>4</v>
      </c>
      <c r="B7" s="6" t="s">
        <v>6</v>
      </c>
      <c r="C7" s="6">
        <v>4</v>
      </c>
      <c r="D7" s="4"/>
      <c r="E7" s="7">
        <v>4</v>
      </c>
      <c r="F7" s="6" t="s">
        <v>15</v>
      </c>
      <c r="G7" s="6">
        <v>4</v>
      </c>
    </row>
    <row r="8" spans="1:7" x14ac:dyDescent="0.2">
      <c r="A8" s="6">
        <v>5</v>
      </c>
      <c r="B8" s="6" t="s">
        <v>5</v>
      </c>
      <c r="C8" s="6">
        <v>5</v>
      </c>
      <c r="D8" s="4"/>
      <c r="E8" s="7">
        <v>5</v>
      </c>
      <c r="F8" s="6" t="s">
        <v>13</v>
      </c>
      <c r="G8" s="6">
        <v>5</v>
      </c>
    </row>
    <row r="9" spans="1:7" x14ac:dyDescent="0.2">
      <c r="A9" s="6">
        <v>6</v>
      </c>
      <c r="B9" s="6" t="s">
        <v>14</v>
      </c>
      <c r="C9" s="6">
        <v>6</v>
      </c>
      <c r="D9" s="4"/>
      <c r="E9" s="7">
        <v>6</v>
      </c>
      <c r="F9" s="6" t="s">
        <v>12</v>
      </c>
      <c r="G9" s="6">
        <v>7</v>
      </c>
    </row>
    <row r="10" spans="1:7" x14ac:dyDescent="0.2">
      <c r="A10" s="6">
        <v>7</v>
      </c>
      <c r="B10" s="6" t="s">
        <v>15</v>
      </c>
      <c r="C10" s="6">
        <v>7</v>
      </c>
      <c r="D10" s="4"/>
      <c r="E10" s="7" t="s">
        <v>17</v>
      </c>
      <c r="F10" s="6" t="s">
        <v>16</v>
      </c>
      <c r="G10" s="6">
        <v>7</v>
      </c>
    </row>
    <row r="11" spans="1:7" x14ac:dyDescent="0.2">
      <c r="A11" s="6">
        <v>8</v>
      </c>
      <c r="B11" s="6" t="s">
        <v>16</v>
      </c>
      <c r="C11" s="6">
        <v>8</v>
      </c>
      <c r="D11" s="4"/>
      <c r="E11" s="7" t="s">
        <v>17</v>
      </c>
      <c r="F11" s="6" t="s">
        <v>6</v>
      </c>
      <c r="G11" s="6">
        <v>7</v>
      </c>
    </row>
    <row r="12" spans="1:7" x14ac:dyDescent="0.2">
      <c r="A12" s="8"/>
      <c r="B12" s="8"/>
      <c r="C12" s="8"/>
      <c r="D12" s="4"/>
      <c r="E12" s="8"/>
      <c r="F12" s="8"/>
      <c r="G12" s="8"/>
    </row>
    <row r="13" spans="1:7" x14ac:dyDescent="0.2">
      <c r="A13" s="3"/>
      <c r="B13" s="9" t="s">
        <v>7</v>
      </c>
      <c r="C13" s="3"/>
      <c r="D13" s="3"/>
      <c r="E13" s="3"/>
      <c r="F13" s="8"/>
      <c r="G13" s="8"/>
    </row>
    <row r="14" spans="1:7" x14ac:dyDescent="0.2">
      <c r="A14" s="3"/>
      <c r="B14" s="3"/>
      <c r="C14" s="10" t="s">
        <v>8</v>
      </c>
      <c r="D14" s="10" t="s">
        <v>9</v>
      </c>
      <c r="E14" s="10" t="s">
        <v>10</v>
      </c>
      <c r="F14" s="8"/>
      <c r="G14" s="8"/>
    </row>
    <row r="15" spans="1:7" x14ac:dyDescent="0.2">
      <c r="A15" s="9">
        <v>1</v>
      </c>
      <c r="B15" s="9" t="s">
        <v>4</v>
      </c>
      <c r="C15" s="9">
        <v>1</v>
      </c>
      <c r="D15" s="9">
        <v>2</v>
      </c>
      <c r="E15" s="9">
        <v>3</v>
      </c>
      <c r="F15" s="8"/>
      <c r="G15" s="8"/>
    </row>
    <row r="16" spans="1:7" x14ac:dyDescent="0.2">
      <c r="A16" s="9">
        <v>2</v>
      </c>
      <c r="B16" s="9" t="s">
        <v>5</v>
      </c>
      <c r="C16" s="9">
        <v>5</v>
      </c>
      <c r="D16" s="9">
        <v>1</v>
      </c>
      <c r="E16" s="9">
        <v>6</v>
      </c>
      <c r="F16" s="8"/>
      <c r="G16" s="8"/>
    </row>
    <row r="17" spans="1:7" x14ac:dyDescent="0.2">
      <c r="A17" s="9">
        <v>3</v>
      </c>
      <c r="B17" s="9" t="s">
        <v>13</v>
      </c>
      <c r="C17" s="9">
        <v>3</v>
      </c>
      <c r="D17" s="9">
        <v>5</v>
      </c>
      <c r="E17" s="9">
        <v>8</v>
      </c>
      <c r="F17" s="4"/>
      <c r="G17" s="4"/>
    </row>
    <row r="18" spans="1:7" x14ac:dyDescent="0.2">
      <c r="A18" s="11">
        <v>4</v>
      </c>
      <c r="B18" s="11" t="s">
        <v>14</v>
      </c>
      <c r="C18" s="11">
        <v>6</v>
      </c>
      <c r="D18" s="11">
        <v>3</v>
      </c>
      <c r="E18" s="11">
        <v>9</v>
      </c>
      <c r="F18" s="4"/>
      <c r="G18" s="4"/>
    </row>
    <row r="19" spans="1:7" x14ac:dyDescent="0.2">
      <c r="A19" s="11">
        <v>5</v>
      </c>
      <c r="B19" s="11" t="s">
        <v>12</v>
      </c>
      <c r="C19" s="11">
        <v>2</v>
      </c>
      <c r="D19" s="11">
        <v>7</v>
      </c>
      <c r="E19" s="11">
        <v>9</v>
      </c>
      <c r="F19" s="4"/>
      <c r="G19" s="4"/>
    </row>
    <row r="20" spans="1:7" x14ac:dyDescent="0.2">
      <c r="A20" s="11">
        <v>6</v>
      </c>
      <c r="B20" s="3" t="s">
        <v>15</v>
      </c>
      <c r="C20" s="11">
        <v>7</v>
      </c>
      <c r="D20" s="11">
        <v>4</v>
      </c>
      <c r="E20" s="11">
        <v>11</v>
      </c>
      <c r="F20" s="4"/>
      <c r="G20" s="4"/>
    </row>
    <row r="21" spans="1:7" x14ac:dyDescent="0.2">
      <c r="A21" s="11">
        <v>7</v>
      </c>
      <c r="B21" s="11" t="s">
        <v>6</v>
      </c>
      <c r="C21" s="11">
        <v>4</v>
      </c>
      <c r="D21" s="11">
        <v>7</v>
      </c>
      <c r="E21" s="11">
        <v>11</v>
      </c>
      <c r="F21" s="4"/>
      <c r="G21" s="4"/>
    </row>
    <row r="22" spans="1:7" x14ac:dyDescent="0.2">
      <c r="A22" s="11">
        <v>8</v>
      </c>
      <c r="B22" s="11" t="s">
        <v>16</v>
      </c>
      <c r="C22" s="11">
        <v>8</v>
      </c>
      <c r="D22" s="11">
        <v>7</v>
      </c>
      <c r="E22" s="11">
        <v>15</v>
      </c>
      <c r="F22" s="4"/>
      <c r="G22" s="4"/>
    </row>
    <row r="23" spans="1:7" x14ac:dyDescent="0.2">
      <c r="F23" s="4"/>
      <c r="G23" s="4"/>
    </row>
    <row r="24" spans="1:7" x14ac:dyDescent="0.2">
      <c r="F24" s="4"/>
      <c r="G24" s="4"/>
    </row>
    <row r="25" spans="1:7" x14ac:dyDescent="0.2">
      <c r="F25" s="4"/>
      <c r="G25" s="4"/>
    </row>
    <row r="26" spans="1:7" x14ac:dyDescent="0.2">
      <c r="F26" s="4"/>
      <c r="G26" s="4"/>
    </row>
    <row r="27" spans="1:7" x14ac:dyDescent="0.2">
      <c r="F27" s="4"/>
      <c r="G27" s="4"/>
    </row>
    <row r="28" spans="1:7" x14ac:dyDescent="0.2">
      <c r="A28" s="2"/>
      <c r="B28" s="2"/>
      <c r="C28" s="2"/>
      <c r="D28" s="2"/>
      <c r="E28" s="2"/>
      <c r="F28" s="1"/>
      <c r="G28" s="1"/>
    </row>
    <row r="29" spans="1:7" x14ac:dyDescent="0.2">
      <c r="A29" s="2"/>
      <c r="B29" s="2"/>
      <c r="C29" s="2"/>
      <c r="D29" s="2"/>
      <c r="E29" s="2"/>
      <c r="F29" s="1"/>
      <c r="G29" s="1"/>
    </row>
    <row r="30" spans="1:7" x14ac:dyDescent="0.2">
      <c r="A30" s="2"/>
      <c r="B30" s="2"/>
      <c r="C30" s="2"/>
      <c r="D30" s="2"/>
      <c r="E30" s="2"/>
      <c r="F30" s="1"/>
      <c r="G30" s="1"/>
    </row>
    <row r="31" spans="1:7" x14ac:dyDescent="0.2">
      <c r="A31" s="2"/>
      <c r="B31" s="2"/>
      <c r="C31" s="2"/>
      <c r="D31" s="2"/>
      <c r="E31" s="2"/>
      <c r="F31" s="1"/>
      <c r="G31" s="1"/>
    </row>
    <row r="32" spans="1:7" x14ac:dyDescent="0.2">
      <c r="A32" s="2"/>
      <c r="B32" s="2"/>
      <c r="C32" s="2"/>
      <c r="D32" s="2"/>
      <c r="E32" s="2"/>
      <c r="F32" s="1"/>
      <c r="G32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6"/>
  <sheetViews>
    <sheetView workbookViewId="0">
      <selection activeCell="E54" sqref="E54"/>
    </sheetView>
  </sheetViews>
  <sheetFormatPr baseColWidth="10" defaultRowHeight="15" x14ac:dyDescent="0.2"/>
  <cols>
    <col min="2" max="2" width="15.33203125" bestFit="1" customWidth="1"/>
    <col min="6" max="6" width="12.5" bestFit="1" customWidth="1"/>
    <col min="7" max="7" width="7.83203125" customWidth="1"/>
  </cols>
  <sheetData>
    <row r="1" spans="1:10" ht="16" thickBot="1" x14ac:dyDescent="0.25">
      <c r="A1" s="12" t="s">
        <v>18</v>
      </c>
      <c r="B1" s="14"/>
      <c r="C1" s="12" t="s">
        <v>19</v>
      </c>
      <c r="D1" s="14"/>
      <c r="E1" s="3"/>
      <c r="F1" s="3"/>
      <c r="G1" s="4"/>
      <c r="H1" s="3"/>
      <c r="I1" s="4"/>
      <c r="J1" s="4"/>
    </row>
    <row r="2" spans="1:10" ht="16" thickBot="1" x14ac:dyDescent="0.25">
      <c r="A2" s="4"/>
      <c r="B2" s="4"/>
      <c r="C2" s="4"/>
      <c r="D2" s="15" t="s">
        <v>20</v>
      </c>
      <c r="E2" s="15" t="s">
        <v>21</v>
      </c>
      <c r="F2" s="15" t="s">
        <v>22</v>
      </c>
      <c r="G2" s="15" t="s">
        <v>3</v>
      </c>
      <c r="H2" s="4"/>
      <c r="I2" s="4"/>
      <c r="J2" s="4"/>
    </row>
    <row r="3" spans="1:10" x14ac:dyDescent="0.2">
      <c r="A3" s="3" t="s">
        <v>4</v>
      </c>
      <c r="B3" s="4"/>
      <c r="C3" s="4"/>
      <c r="D3" s="4"/>
      <c r="E3" s="4"/>
      <c r="F3" s="4"/>
      <c r="G3" s="4"/>
      <c r="H3" s="4"/>
      <c r="I3" s="4"/>
      <c r="J3" s="4"/>
    </row>
    <row r="4" spans="1:10" x14ac:dyDescent="0.2">
      <c r="A4" s="3"/>
      <c r="B4" s="6" t="s">
        <v>23</v>
      </c>
      <c r="C4" s="6"/>
      <c r="D4" s="16" t="s">
        <v>24</v>
      </c>
      <c r="E4" s="6">
        <f>85*60+0.98</f>
        <v>5100.9799999999996</v>
      </c>
      <c r="F4" s="4"/>
      <c r="G4" s="4"/>
      <c r="H4" s="4"/>
      <c r="I4" s="4"/>
      <c r="J4" s="4"/>
    </row>
    <row r="5" spans="1:10" x14ac:dyDescent="0.2">
      <c r="A5" s="3"/>
      <c r="B5" s="6" t="s">
        <v>25</v>
      </c>
      <c r="C5" s="6"/>
      <c r="D5" s="16" t="s">
        <v>26</v>
      </c>
      <c r="E5" s="6">
        <f>67*60+0.05</f>
        <v>4020.05</v>
      </c>
      <c r="F5" s="4"/>
      <c r="G5" s="4"/>
      <c r="H5" s="4"/>
      <c r="I5" s="4"/>
      <c r="J5" s="4"/>
    </row>
    <row r="6" spans="1:10" ht="16" thickBot="1" x14ac:dyDescent="0.25">
      <c r="A6" s="3"/>
      <c r="B6" s="17" t="s">
        <v>27</v>
      </c>
      <c r="C6" s="17"/>
      <c r="D6" s="18" t="s">
        <v>28</v>
      </c>
      <c r="E6" s="6">
        <f>91*60+0.9</f>
        <v>5460.9</v>
      </c>
      <c r="F6" s="4"/>
      <c r="G6" s="4"/>
      <c r="H6" s="4"/>
      <c r="I6" s="4"/>
      <c r="J6" s="4"/>
    </row>
    <row r="7" spans="1:10" ht="16" thickBot="1" x14ac:dyDescent="0.25">
      <c r="A7" s="3"/>
      <c r="B7" s="6" t="s">
        <v>29</v>
      </c>
      <c r="C7" s="6"/>
      <c r="D7" s="16" t="s">
        <v>30</v>
      </c>
      <c r="E7" s="6">
        <f>141*60+0.78</f>
        <v>8460.7800000000007</v>
      </c>
      <c r="F7" s="19">
        <f>(E4+E5+E6+E7)/4</f>
        <v>5760.6774999999998</v>
      </c>
      <c r="G7" s="15">
        <v>2</v>
      </c>
      <c r="H7" s="4"/>
      <c r="I7" s="4"/>
      <c r="J7" s="4"/>
    </row>
    <row r="8" spans="1:10" x14ac:dyDescent="0.2">
      <c r="A8" s="3" t="s">
        <v>14</v>
      </c>
      <c r="B8" s="4"/>
      <c r="C8" s="4"/>
      <c r="D8" s="4"/>
      <c r="E8" s="20"/>
      <c r="F8" s="21"/>
      <c r="G8" s="4"/>
      <c r="H8" s="4"/>
      <c r="I8" s="21"/>
      <c r="J8" s="4"/>
    </row>
    <row r="9" spans="1:10" x14ac:dyDescent="0.2">
      <c r="A9" s="3"/>
      <c r="B9" s="6" t="s">
        <v>31</v>
      </c>
      <c r="C9" s="6"/>
      <c r="D9" s="6" t="s">
        <v>32</v>
      </c>
      <c r="E9" s="22">
        <f>75*60+0.25</f>
        <v>4500.25</v>
      </c>
      <c r="F9" s="21"/>
      <c r="G9" s="4"/>
      <c r="H9" s="4"/>
      <c r="I9" s="21"/>
      <c r="J9" s="4"/>
    </row>
    <row r="10" spans="1:10" x14ac:dyDescent="0.2">
      <c r="A10" s="3"/>
      <c r="B10" s="6" t="s">
        <v>33</v>
      </c>
      <c r="C10" s="6" t="s">
        <v>34</v>
      </c>
      <c r="D10" s="6"/>
      <c r="E10" s="22">
        <v>8460.7800000000007</v>
      </c>
      <c r="F10" s="21"/>
      <c r="G10" s="4"/>
      <c r="H10" s="4"/>
      <c r="I10" s="21"/>
      <c r="J10" s="4"/>
    </row>
    <row r="11" spans="1:10" x14ac:dyDescent="0.2">
      <c r="A11" s="3"/>
      <c r="B11" s="6" t="s">
        <v>35</v>
      </c>
      <c r="C11" s="6"/>
      <c r="D11" s="6" t="s">
        <v>36</v>
      </c>
      <c r="E11" s="22">
        <f>73*60+0.45</f>
        <v>4380.45</v>
      </c>
      <c r="F11" s="21"/>
      <c r="G11" s="4"/>
      <c r="H11" s="4"/>
      <c r="I11" s="21"/>
      <c r="J11" s="4"/>
    </row>
    <row r="12" spans="1:10" x14ac:dyDescent="0.2">
      <c r="A12" s="3"/>
      <c r="B12" s="6" t="s">
        <v>37</v>
      </c>
      <c r="C12" s="6"/>
      <c r="D12" s="6" t="s">
        <v>38</v>
      </c>
      <c r="E12" s="22">
        <f>84*60+0.61</f>
        <v>5040.6099999999997</v>
      </c>
      <c r="F12" s="21"/>
      <c r="G12" s="4"/>
      <c r="H12" s="4"/>
      <c r="I12" s="21"/>
      <c r="J12" s="4"/>
    </row>
    <row r="13" spans="1:10" ht="16" thickBot="1" x14ac:dyDescent="0.25">
      <c r="A13" s="3"/>
      <c r="B13" s="17" t="s">
        <v>39</v>
      </c>
      <c r="C13" s="17" t="s">
        <v>34</v>
      </c>
      <c r="D13" s="6"/>
      <c r="E13" s="22">
        <v>8460.7800000000007</v>
      </c>
      <c r="F13" s="21"/>
      <c r="G13" s="4"/>
      <c r="H13" s="4"/>
      <c r="I13" s="21"/>
      <c r="J13" s="4"/>
    </row>
    <row r="14" spans="1:10" ht="16" thickBot="1" x14ac:dyDescent="0.25">
      <c r="A14" s="4"/>
      <c r="B14" s="6" t="s">
        <v>40</v>
      </c>
      <c r="C14" s="6" t="s">
        <v>34</v>
      </c>
      <c r="D14" s="6"/>
      <c r="E14" s="22">
        <v>8460.7800000000007</v>
      </c>
      <c r="F14" s="19">
        <f>(E9+E10+E11+E12+E13+E14)/6</f>
        <v>6550.6083333333336</v>
      </c>
      <c r="G14" s="15">
        <v>3</v>
      </c>
      <c r="H14" s="4"/>
      <c r="I14" s="4"/>
      <c r="J14" s="4"/>
    </row>
    <row r="15" spans="1:10" x14ac:dyDescent="0.2">
      <c r="A15" s="3" t="s">
        <v>13</v>
      </c>
      <c r="B15" s="4"/>
      <c r="C15" s="4"/>
      <c r="D15" s="4"/>
      <c r="E15" s="21"/>
      <c r="F15" s="21"/>
      <c r="G15" s="4"/>
      <c r="H15" s="4"/>
      <c r="I15" s="21"/>
      <c r="J15" s="4"/>
    </row>
    <row r="16" spans="1:10" x14ac:dyDescent="0.2">
      <c r="A16" s="3"/>
      <c r="B16" s="6" t="s">
        <v>41</v>
      </c>
      <c r="C16" s="17" t="s">
        <v>34</v>
      </c>
      <c r="D16" s="6"/>
      <c r="E16" s="22">
        <v>8460.7800000000007</v>
      </c>
      <c r="F16" s="21"/>
      <c r="G16" s="4"/>
      <c r="H16" s="4"/>
      <c r="I16" s="21"/>
      <c r="J16" s="4"/>
    </row>
    <row r="17" spans="1:10" x14ac:dyDescent="0.2">
      <c r="A17" s="3"/>
      <c r="B17" s="6" t="s">
        <v>42</v>
      </c>
      <c r="C17" s="17" t="s">
        <v>34</v>
      </c>
      <c r="D17" s="6"/>
      <c r="E17" s="22">
        <v>8460.7800000000007</v>
      </c>
      <c r="F17" s="21"/>
      <c r="G17" s="4"/>
      <c r="H17" s="4"/>
      <c r="I17" s="21"/>
      <c r="J17" s="4"/>
    </row>
    <row r="18" spans="1:10" x14ac:dyDescent="0.2">
      <c r="A18" s="3"/>
      <c r="B18" s="6" t="s">
        <v>43</v>
      </c>
      <c r="C18" s="17" t="s">
        <v>34</v>
      </c>
      <c r="D18" s="6"/>
      <c r="E18" s="22">
        <v>8460.7800000000007</v>
      </c>
      <c r="F18" s="21"/>
      <c r="G18" s="4"/>
      <c r="H18" s="4"/>
      <c r="I18" s="21"/>
      <c r="J18" s="4"/>
    </row>
    <row r="19" spans="1:10" x14ac:dyDescent="0.2">
      <c r="A19" s="3"/>
      <c r="B19" s="6" t="s">
        <v>44</v>
      </c>
      <c r="C19" s="17" t="s">
        <v>34</v>
      </c>
      <c r="D19" s="6"/>
      <c r="E19" s="22">
        <v>8460.7800000000007</v>
      </c>
      <c r="F19" s="21"/>
      <c r="G19" s="4"/>
      <c r="H19" s="4"/>
      <c r="I19" s="21"/>
      <c r="J19" s="4"/>
    </row>
    <row r="20" spans="1:10" ht="16" thickBot="1" x14ac:dyDescent="0.25">
      <c r="A20" s="3"/>
      <c r="B20" s="6" t="s">
        <v>45</v>
      </c>
      <c r="C20" s="6"/>
      <c r="D20" s="6" t="s">
        <v>46</v>
      </c>
      <c r="E20" s="22">
        <f>103*60+0.78</f>
        <v>6180.78</v>
      </c>
      <c r="F20" s="21"/>
      <c r="G20" s="4"/>
      <c r="H20" s="4"/>
      <c r="I20" s="21"/>
      <c r="J20" s="4"/>
    </row>
    <row r="21" spans="1:10" ht="16" thickBot="1" x14ac:dyDescent="0.25">
      <c r="A21" s="3"/>
      <c r="B21" s="6" t="s">
        <v>47</v>
      </c>
      <c r="C21" s="6"/>
      <c r="D21" s="6" t="s">
        <v>48</v>
      </c>
      <c r="E21" s="22">
        <f>122*60+92</f>
        <v>7412</v>
      </c>
      <c r="F21" s="19">
        <f>(E16+E17+E18+E19+E20+E21)/6</f>
        <v>7905.9833333333336</v>
      </c>
      <c r="G21" s="15">
        <v>5</v>
      </c>
      <c r="H21" s="4"/>
      <c r="I21" s="21"/>
      <c r="J21" s="4"/>
    </row>
    <row r="22" spans="1:10" x14ac:dyDescent="0.2">
      <c r="A22" s="3" t="s">
        <v>5</v>
      </c>
      <c r="B22" s="4"/>
      <c r="C22" s="4"/>
      <c r="D22" s="4"/>
      <c r="E22" s="21"/>
      <c r="F22" s="21"/>
      <c r="G22" s="4"/>
      <c r="H22" s="4"/>
      <c r="I22" s="21"/>
      <c r="J22" s="4"/>
    </row>
    <row r="23" spans="1:10" x14ac:dyDescent="0.2">
      <c r="A23" s="3"/>
      <c r="B23" s="6" t="s">
        <v>49</v>
      </c>
      <c r="C23" s="6"/>
      <c r="D23" s="6" t="s">
        <v>50</v>
      </c>
      <c r="E23" s="22">
        <f>63*60+0.65</f>
        <v>3780.65</v>
      </c>
      <c r="F23" s="21"/>
      <c r="G23" s="4"/>
      <c r="H23" s="4"/>
      <c r="I23" s="21"/>
      <c r="J23" s="4"/>
    </row>
    <row r="24" spans="1:10" x14ac:dyDescent="0.2">
      <c r="A24" s="3"/>
      <c r="B24" s="6" t="s">
        <v>51</v>
      </c>
      <c r="C24" s="6"/>
      <c r="D24" s="6" t="s">
        <v>52</v>
      </c>
      <c r="E24" s="22">
        <f>129*60+0.97</f>
        <v>7740.97</v>
      </c>
      <c r="F24" s="21"/>
      <c r="G24" s="4"/>
      <c r="H24" s="4"/>
      <c r="I24" s="21"/>
      <c r="J24" s="4"/>
    </row>
    <row r="25" spans="1:10" x14ac:dyDescent="0.2">
      <c r="A25" s="3"/>
      <c r="B25" s="6" t="s">
        <v>53</v>
      </c>
      <c r="C25" s="6"/>
      <c r="D25" s="6" t="s">
        <v>54</v>
      </c>
      <c r="E25" s="22">
        <f>79*60+52</f>
        <v>4792</v>
      </c>
      <c r="F25" s="21"/>
      <c r="G25" s="4"/>
      <c r="H25" s="4"/>
      <c r="I25" s="21"/>
      <c r="J25" s="4"/>
    </row>
    <row r="26" spans="1:10" ht="16" thickBot="1" x14ac:dyDescent="0.25">
      <c r="A26" s="3"/>
      <c r="B26" s="6" t="s">
        <v>55</v>
      </c>
      <c r="C26" s="6"/>
      <c r="D26" s="6" t="s">
        <v>56</v>
      </c>
      <c r="E26" s="22">
        <f>77*60+0.11</f>
        <v>4620.1099999999997</v>
      </c>
      <c r="F26" s="21"/>
      <c r="G26" s="4"/>
      <c r="H26" s="4"/>
      <c r="I26" s="21"/>
      <c r="J26" s="4"/>
    </row>
    <row r="27" spans="1:10" ht="16" thickBot="1" x14ac:dyDescent="0.25">
      <c r="A27" s="3"/>
      <c r="B27" s="6" t="s">
        <v>57</v>
      </c>
      <c r="C27" s="6"/>
      <c r="D27" s="6" t="s">
        <v>58</v>
      </c>
      <c r="E27" s="22">
        <f>74*60+0.04</f>
        <v>4440.04</v>
      </c>
      <c r="F27" s="19">
        <f>(E23+E24+E25+E26+E27)/5</f>
        <v>5074.7539999999999</v>
      </c>
      <c r="G27" s="15">
        <v>1</v>
      </c>
      <c r="H27" s="4"/>
      <c r="I27" s="21"/>
      <c r="J27" s="4"/>
    </row>
    <row r="28" spans="1:10" x14ac:dyDescent="0.2">
      <c r="A28" s="3" t="s">
        <v>15</v>
      </c>
      <c r="B28" s="4"/>
      <c r="C28" s="4"/>
      <c r="D28" s="4"/>
      <c r="E28" s="21"/>
      <c r="F28" s="21"/>
      <c r="G28" s="4"/>
      <c r="H28" s="4"/>
      <c r="I28" s="21"/>
      <c r="J28" s="4"/>
    </row>
    <row r="29" spans="1:10" x14ac:dyDescent="0.2">
      <c r="A29" s="3"/>
      <c r="B29" s="6" t="s">
        <v>59</v>
      </c>
      <c r="C29" s="6"/>
      <c r="D29" s="6" t="s">
        <v>60</v>
      </c>
      <c r="E29" s="22">
        <f>71*60+0.25</f>
        <v>4260.25</v>
      </c>
      <c r="F29" s="21"/>
      <c r="G29" s="4"/>
      <c r="H29" s="4"/>
      <c r="I29" s="21"/>
      <c r="J29" s="4"/>
    </row>
    <row r="30" spans="1:10" x14ac:dyDescent="0.2">
      <c r="A30" s="3"/>
      <c r="B30" s="6" t="s">
        <v>61</v>
      </c>
      <c r="C30" s="17" t="s">
        <v>34</v>
      </c>
      <c r="D30" s="6"/>
      <c r="E30" s="22">
        <v>8460.7800000000007</v>
      </c>
      <c r="F30" s="21"/>
      <c r="G30" s="4"/>
      <c r="H30" s="4"/>
      <c r="I30" s="21"/>
      <c r="J30" s="4"/>
    </row>
    <row r="31" spans="1:10" x14ac:dyDescent="0.2">
      <c r="A31" s="3"/>
      <c r="B31" s="6" t="s">
        <v>62</v>
      </c>
      <c r="C31" s="6"/>
      <c r="D31" s="6" t="s">
        <v>63</v>
      </c>
      <c r="E31" s="22">
        <f>82*60+0.52</f>
        <v>4920.5200000000004</v>
      </c>
      <c r="F31" s="21"/>
      <c r="G31" s="4"/>
      <c r="H31" s="4"/>
      <c r="I31" s="21"/>
      <c r="J31" s="4"/>
    </row>
    <row r="32" spans="1:10" x14ac:dyDescent="0.2">
      <c r="A32" s="3"/>
      <c r="B32" s="6" t="s">
        <v>64</v>
      </c>
      <c r="C32" s="6"/>
      <c r="D32" s="6" t="s">
        <v>65</v>
      </c>
      <c r="E32" s="22">
        <f>96*60+0.44</f>
        <v>5760.44</v>
      </c>
      <c r="F32" s="21"/>
      <c r="G32" s="4"/>
      <c r="H32" s="4"/>
      <c r="I32" s="21"/>
      <c r="J32" s="4"/>
    </row>
    <row r="33" spans="1:10" ht="16" thickBot="1" x14ac:dyDescent="0.25">
      <c r="A33" s="3"/>
      <c r="B33" s="17" t="s">
        <v>66</v>
      </c>
      <c r="C33" s="17" t="s">
        <v>34</v>
      </c>
      <c r="D33" s="6"/>
      <c r="E33" s="22">
        <v>8460.7800000000007</v>
      </c>
      <c r="F33" s="21"/>
      <c r="G33" s="4"/>
      <c r="H33" s="4"/>
      <c r="I33" s="21"/>
      <c r="J33" s="4"/>
    </row>
    <row r="34" spans="1:10" ht="16" thickBot="1" x14ac:dyDescent="0.25">
      <c r="A34" s="4"/>
      <c r="B34" s="6" t="s">
        <v>67</v>
      </c>
      <c r="C34" s="6" t="s">
        <v>34</v>
      </c>
      <c r="D34" s="6"/>
      <c r="E34" s="22">
        <v>8460.7800000000007</v>
      </c>
      <c r="F34" s="19">
        <f>(E29+E30+E31+E32+E33+E34)/6</f>
        <v>6720.5916666666672</v>
      </c>
      <c r="G34" s="15">
        <v>4</v>
      </c>
      <c r="H34" s="4"/>
      <c r="I34" s="4"/>
      <c r="J34" s="4"/>
    </row>
    <row r="35" spans="1:10" x14ac:dyDescent="0.2">
      <c r="A35" s="3" t="s">
        <v>68</v>
      </c>
      <c r="B35" s="4"/>
      <c r="C35" s="4"/>
      <c r="D35" s="4"/>
      <c r="E35" s="21"/>
      <c r="F35" s="21"/>
      <c r="G35" s="4"/>
      <c r="H35" s="4"/>
      <c r="I35" s="21"/>
      <c r="J35" s="4"/>
    </row>
    <row r="36" spans="1:10" x14ac:dyDescent="0.2">
      <c r="A36" s="3"/>
      <c r="B36" s="6" t="s">
        <v>69</v>
      </c>
      <c r="C36" s="17" t="s">
        <v>34</v>
      </c>
      <c r="D36" s="6"/>
      <c r="E36" s="21"/>
      <c r="F36" s="21"/>
      <c r="G36" s="4"/>
      <c r="H36" s="4"/>
      <c r="I36" s="21"/>
      <c r="J36" s="4"/>
    </row>
    <row r="37" spans="1:10" ht="16" thickBot="1" x14ac:dyDescent="0.25">
      <c r="A37" s="3"/>
      <c r="B37" s="17" t="s">
        <v>70</v>
      </c>
      <c r="C37" s="17" t="s">
        <v>34</v>
      </c>
      <c r="D37" s="17"/>
      <c r="E37" s="21"/>
      <c r="F37" s="21"/>
      <c r="G37" s="4"/>
      <c r="H37" s="4"/>
      <c r="I37" s="21"/>
      <c r="J37" s="4"/>
    </row>
    <row r="38" spans="1:10" ht="16" thickBot="1" x14ac:dyDescent="0.25">
      <c r="A38" s="3"/>
      <c r="B38" s="6" t="s">
        <v>71</v>
      </c>
      <c r="C38" s="6" t="s">
        <v>34</v>
      </c>
      <c r="D38" s="6"/>
      <c r="E38" s="22"/>
      <c r="F38" s="23"/>
      <c r="G38" s="15">
        <v>7</v>
      </c>
      <c r="H38" s="4"/>
      <c r="I38" s="21"/>
      <c r="J38" s="4"/>
    </row>
    <row r="39" spans="1:10" x14ac:dyDescent="0.2">
      <c r="A39" s="3" t="s">
        <v>6</v>
      </c>
      <c r="B39" s="4"/>
      <c r="C39" s="4"/>
      <c r="D39" s="4"/>
      <c r="E39" s="21"/>
      <c r="F39" s="21"/>
      <c r="G39" s="4"/>
      <c r="H39" s="4"/>
      <c r="I39" s="21"/>
      <c r="J39" s="4"/>
    </row>
    <row r="40" spans="1:10" x14ac:dyDescent="0.2">
      <c r="A40" s="3"/>
      <c r="B40" s="6" t="s">
        <v>72</v>
      </c>
      <c r="C40" s="17" t="s">
        <v>34</v>
      </c>
      <c r="D40" s="6"/>
      <c r="E40" s="21"/>
      <c r="F40" s="21"/>
      <c r="G40" s="4"/>
      <c r="H40" s="4"/>
      <c r="I40" s="21"/>
      <c r="J40" s="4"/>
    </row>
    <row r="41" spans="1:10" x14ac:dyDescent="0.2">
      <c r="A41" s="3"/>
      <c r="B41" s="6" t="s">
        <v>73</v>
      </c>
      <c r="C41" s="17" t="s">
        <v>34</v>
      </c>
      <c r="D41" s="6"/>
      <c r="E41" s="21"/>
      <c r="F41" s="21"/>
      <c r="G41" s="4"/>
      <c r="H41" s="4"/>
      <c r="I41" s="21"/>
      <c r="J41" s="4"/>
    </row>
    <row r="42" spans="1:10" ht="16" thickBot="1" x14ac:dyDescent="0.25">
      <c r="A42" s="3"/>
      <c r="B42" s="17" t="s">
        <v>74</v>
      </c>
      <c r="C42" s="17" t="s">
        <v>34</v>
      </c>
      <c r="D42" s="17"/>
      <c r="E42" s="21"/>
      <c r="F42" s="21"/>
      <c r="G42" s="4"/>
      <c r="H42" s="4"/>
      <c r="I42" s="21"/>
      <c r="J42" s="4"/>
    </row>
    <row r="43" spans="1:10" ht="16" thickBot="1" x14ac:dyDescent="0.25">
      <c r="A43" s="3"/>
      <c r="B43" s="6" t="s">
        <v>75</v>
      </c>
      <c r="C43" s="6" t="s">
        <v>34</v>
      </c>
      <c r="D43" s="6"/>
      <c r="E43" s="22"/>
      <c r="F43" s="23"/>
      <c r="G43" s="15">
        <v>7</v>
      </c>
      <c r="H43" s="4"/>
      <c r="I43" s="21"/>
      <c r="J43" s="4"/>
    </row>
    <row r="44" spans="1:10" x14ac:dyDescent="0.2">
      <c r="A44" s="3"/>
      <c r="B44" s="4"/>
      <c r="C44" s="4"/>
      <c r="D44" s="4"/>
      <c r="E44" s="21"/>
      <c r="F44" s="21"/>
      <c r="G44" s="4"/>
      <c r="H44" s="4"/>
      <c r="I44" s="21"/>
      <c r="J44" s="4"/>
    </row>
    <row r="45" spans="1:10" x14ac:dyDescent="0.2">
      <c r="A45" s="3" t="s">
        <v>16</v>
      </c>
      <c r="B45" s="4"/>
      <c r="C45" s="4"/>
      <c r="D45" s="4"/>
      <c r="E45" s="21"/>
      <c r="F45" s="21"/>
      <c r="G45" s="4"/>
      <c r="H45" s="4"/>
      <c r="I45" s="21"/>
      <c r="J45" s="4"/>
    </row>
    <row r="46" spans="1:10" ht="16" thickBot="1" x14ac:dyDescent="0.25">
      <c r="A46" s="3"/>
      <c r="B46" s="6" t="s">
        <v>76</v>
      </c>
      <c r="C46" s="17" t="s">
        <v>34</v>
      </c>
      <c r="D46" s="6"/>
      <c r="E46" s="21"/>
      <c r="F46" s="21"/>
      <c r="G46" s="4"/>
      <c r="H46" s="4"/>
      <c r="I46" s="21"/>
      <c r="J46" s="4"/>
    </row>
    <row r="47" spans="1:10" ht="16" thickBot="1" x14ac:dyDescent="0.25">
      <c r="A47" s="3"/>
      <c r="B47" s="6" t="s">
        <v>77</v>
      </c>
      <c r="C47" s="6" t="s">
        <v>34</v>
      </c>
      <c r="D47" s="6"/>
      <c r="E47" s="22"/>
      <c r="F47" s="23"/>
      <c r="G47" s="15">
        <v>7</v>
      </c>
      <c r="H47" s="4"/>
      <c r="I47" s="21"/>
      <c r="J47" s="4"/>
    </row>
    <row r="48" spans="1:10" x14ac:dyDescent="0.2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24"/>
      <c r="B51" s="25"/>
      <c r="C51" s="25"/>
      <c r="D51" s="25"/>
      <c r="E51" s="26"/>
      <c r="F51" s="25"/>
      <c r="H51" s="25"/>
      <c r="I51" s="26"/>
      <c r="J51" s="25"/>
    </row>
    <row r="52" spans="1:10" x14ac:dyDescent="0.2">
      <c r="A52" s="24"/>
      <c r="B52" s="25"/>
      <c r="C52" s="25"/>
      <c r="D52" s="25"/>
      <c r="E52" s="26"/>
      <c r="F52" s="25"/>
      <c r="H52" s="25"/>
      <c r="I52" s="26"/>
      <c r="J52" s="25"/>
    </row>
    <row r="53" spans="1:10" x14ac:dyDescent="0.2">
      <c r="A53" s="24"/>
      <c r="B53" s="25"/>
      <c r="C53" s="25"/>
      <c r="D53" s="25"/>
      <c r="E53" s="26"/>
      <c r="F53" s="25"/>
      <c r="H53" s="25"/>
      <c r="I53" s="26"/>
      <c r="J53" s="25"/>
    </row>
    <row r="54" spans="1:10" x14ac:dyDescent="0.2">
      <c r="A54" s="24"/>
      <c r="B54" s="25"/>
      <c r="C54" s="25"/>
      <c r="D54" s="25"/>
      <c r="E54" s="26"/>
      <c r="F54" s="25"/>
      <c r="H54" s="25"/>
      <c r="I54" s="26"/>
      <c r="J54" s="25"/>
    </row>
    <row r="55" spans="1:10" x14ac:dyDescent="0.2">
      <c r="A55" s="24"/>
      <c r="B55" s="25"/>
      <c r="C55" s="25"/>
      <c r="D55" s="25"/>
      <c r="E55" s="26"/>
      <c r="F55" s="25"/>
      <c r="H55" s="25"/>
      <c r="I55" s="26"/>
      <c r="J55" s="25"/>
    </row>
    <row r="56" spans="1:10" x14ac:dyDescent="0.2">
      <c r="A56" s="24"/>
      <c r="B56" s="25"/>
      <c r="C56" s="25"/>
      <c r="D56" s="25"/>
      <c r="E56" s="26"/>
      <c r="F56" s="25"/>
      <c r="H56" s="25"/>
      <c r="I56" s="26"/>
      <c r="J56" s="25"/>
    </row>
    <row r="57" spans="1:10" x14ac:dyDescent="0.2">
      <c r="A57" s="24"/>
      <c r="B57" s="25"/>
      <c r="C57" s="25"/>
      <c r="D57" s="25"/>
      <c r="E57" s="26"/>
      <c r="F57" s="25"/>
      <c r="H57" s="25"/>
      <c r="I57" s="26"/>
      <c r="J57" s="25"/>
    </row>
    <row r="58" spans="1:10" x14ac:dyDescent="0.2">
      <c r="A58" s="24"/>
      <c r="B58" s="25"/>
      <c r="C58" s="25"/>
      <c r="D58" s="25"/>
      <c r="E58" s="26"/>
      <c r="F58" s="25"/>
      <c r="H58" s="25"/>
      <c r="I58" s="26"/>
      <c r="J58" s="25"/>
    </row>
    <row r="59" spans="1:10" x14ac:dyDescent="0.2">
      <c r="A59" s="24"/>
      <c r="B59" s="25"/>
      <c r="C59" s="25"/>
      <c r="D59" s="25"/>
      <c r="E59" s="26"/>
      <c r="F59" s="25"/>
      <c r="H59" s="25"/>
      <c r="I59" s="26"/>
      <c r="J59" s="25"/>
    </row>
    <row r="60" spans="1:10" x14ac:dyDescent="0.2">
      <c r="A60" s="24"/>
      <c r="B60" s="25"/>
      <c r="C60" s="25"/>
      <c r="D60" s="25"/>
      <c r="E60" s="26"/>
      <c r="F60" s="25"/>
      <c r="H60" s="25"/>
      <c r="I60" s="26"/>
      <c r="J60" s="25"/>
    </row>
    <row r="61" spans="1:10" x14ac:dyDescent="0.2">
      <c r="A61" s="24"/>
      <c r="B61" s="25"/>
      <c r="C61" s="25"/>
      <c r="D61" s="25"/>
      <c r="E61" s="26"/>
      <c r="F61" s="25"/>
      <c r="H61" s="25"/>
      <c r="I61" s="26"/>
      <c r="J61" s="25"/>
    </row>
    <row r="62" spans="1:10" x14ac:dyDescent="0.2">
      <c r="A62" s="24"/>
      <c r="B62" s="25"/>
      <c r="C62" s="25"/>
      <c r="D62" s="25"/>
      <c r="E62" s="26"/>
      <c r="F62" s="25"/>
      <c r="H62" s="25"/>
      <c r="I62" s="26"/>
      <c r="J62" s="25"/>
    </row>
    <row r="63" spans="1:10" x14ac:dyDescent="0.2">
      <c r="A63" s="24"/>
      <c r="B63" s="25"/>
      <c r="C63" s="25"/>
      <c r="D63" s="25"/>
      <c r="E63" s="26"/>
      <c r="F63" s="25"/>
      <c r="H63" s="25"/>
      <c r="I63" s="26"/>
      <c r="J63" s="25"/>
    </row>
    <row r="64" spans="1:10" x14ac:dyDescent="0.2">
      <c r="A64" s="24"/>
      <c r="B64" s="25"/>
      <c r="C64" s="25"/>
      <c r="D64" s="25"/>
      <c r="E64" s="26"/>
      <c r="F64" s="25"/>
      <c r="H64" s="25"/>
      <c r="I64" s="26"/>
      <c r="J64" s="25"/>
    </row>
    <row r="65" spans="1:10" x14ac:dyDescent="0.2">
      <c r="A65" s="24"/>
      <c r="B65" s="25"/>
      <c r="C65" s="25"/>
      <c r="D65" s="25"/>
      <c r="E65" s="26"/>
      <c r="F65" s="25"/>
      <c r="H65" s="25"/>
      <c r="I65" s="26"/>
      <c r="J65" s="25"/>
    </row>
    <row r="66" spans="1:10" x14ac:dyDescent="0.2">
      <c r="A66" s="24"/>
      <c r="B66" s="25"/>
      <c r="C66" s="25"/>
      <c r="D66" s="25"/>
      <c r="E66" s="26"/>
      <c r="F66" s="25"/>
      <c r="H66" s="25"/>
      <c r="I66" s="26"/>
      <c r="J66" s="25"/>
    </row>
    <row r="67" spans="1:10" x14ac:dyDescent="0.2">
      <c r="A67" s="24"/>
      <c r="B67" s="25"/>
      <c r="C67" s="25"/>
      <c r="D67" s="25"/>
      <c r="E67" s="26"/>
      <c r="F67" s="25"/>
      <c r="H67" s="25"/>
      <c r="I67" s="26"/>
      <c r="J67" s="25"/>
    </row>
    <row r="68" spans="1:10" x14ac:dyDescent="0.2">
      <c r="A68" s="24"/>
      <c r="B68" s="25"/>
      <c r="C68" s="25"/>
      <c r="D68" s="25"/>
      <c r="E68" s="26"/>
      <c r="F68" s="25"/>
      <c r="H68" s="25"/>
      <c r="I68" s="26"/>
      <c r="J68" s="25"/>
    </row>
    <row r="69" spans="1:10" x14ac:dyDescent="0.2">
      <c r="A69" s="24"/>
      <c r="B69" s="25"/>
      <c r="C69" s="25"/>
      <c r="D69" s="25"/>
      <c r="E69" s="26"/>
      <c r="F69" s="25"/>
      <c r="H69" s="25"/>
      <c r="I69" s="26"/>
      <c r="J69" s="25"/>
    </row>
    <row r="70" spans="1:10" x14ac:dyDescent="0.2">
      <c r="A70" s="24"/>
      <c r="B70" s="25"/>
      <c r="C70" s="25"/>
      <c r="D70" s="25"/>
      <c r="E70" s="26"/>
      <c r="F70" s="25"/>
      <c r="H70" s="25"/>
      <c r="I70" s="26"/>
      <c r="J70" s="25"/>
    </row>
    <row r="71" spans="1:10" x14ac:dyDescent="0.2">
      <c r="A71" s="24"/>
      <c r="B71" s="25"/>
      <c r="C71" s="25"/>
      <c r="D71" s="25"/>
      <c r="E71" s="26"/>
      <c r="F71" s="25"/>
      <c r="H71" s="25"/>
      <c r="I71" s="26"/>
      <c r="J71" s="25"/>
    </row>
    <row r="72" spans="1:10" x14ac:dyDescent="0.2">
      <c r="C72" s="25"/>
      <c r="D72" s="25"/>
      <c r="E72" s="26"/>
      <c r="F72" s="25"/>
      <c r="H72" s="25"/>
      <c r="I72" s="26"/>
      <c r="J72" s="25"/>
    </row>
    <row r="73" spans="1:10" x14ac:dyDescent="0.2">
      <c r="C73" s="25"/>
      <c r="D73" s="25"/>
      <c r="E73" s="26"/>
      <c r="F73" s="25"/>
      <c r="H73" s="25"/>
      <c r="I73" s="26"/>
      <c r="J73" s="25"/>
    </row>
    <row r="74" spans="1:10" x14ac:dyDescent="0.2">
      <c r="C74" s="25"/>
      <c r="D74" s="25"/>
      <c r="E74" s="26"/>
      <c r="F74" s="25"/>
      <c r="H74" s="25"/>
      <c r="I74" s="26"/>
      <c r="J74" s="25"/>
    </row>
    <row r="75" spans="1:10" x14ac:dyDescent="0.2">
      <c r="A75" s="24"/>
      <c r="B75" s="25"/>
      <c r="C75" s="25"/>
      <c r="D75" s="25"/>
      <c r="H75" s="25"/>
    </row>
    <row r="76" spans="1:10" x14ac:dyDescent="0.2">
      <c r="A76" s="25"/>
      <c r="B76" s="25"/>
      <c r="C76" s="25"/>
      <c r="D76" s="26"/>
      <c r="E76" s="25"/>
      <c r="F76" s="25"/>
      <c r="H76" s="25"/>
      <c r="I76" s="26"/>
      <c r="J76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workbookViewId="0">
      <selection activeCell="G33" sqref="G33"/>
    </sheetView>
  </sheetViews>
  <sheetFormatPr baseColWidth="10" defaultColWidth="24.6640625" defaultRowHeight="14" x14ac:dyDescent="0.15"/>
  <cols>
    <col min="1" max="1" width="19.33203125" style="29" customWidth="1"/>
    <col min="2" max="2" width="14.33203125" style="29" bestFit="1" customWidth="1"/>
    <col min="3" max="5" width="11.6640625" style="29" customWidth="1"/>
    <col min="6" max="6" width="10.33203125" style="29" customWidth="1"/>
    <col min="7" max="16384" width="24.6640625" style="29"/>
  </cols>
  <sheetData>
    <row r="1" spans="1:6" ht="15" thickBot="1" x14ac:dyDescent="0.2">
      <c r="A1" s="27" t="s">
        <v>78</v>
      </c>
      <c r="B1" s="28"/>
    </row>
    <row r="3" spans="1:6" x14ac:dyDescent="0.15">
      <c r="A3" s="30" t="s">
        <v>79</v>
      </c>
      <c r="B3" s="31" t="s">
        <v>80</v>
      </c>
      <c r="C3" s="31" t="s">
        <v>81</v>
      </c>
      <c r="D3" s="31" t="s">
        <v>82</v>
      </c>
      <c r="E3" s="31" t="s">
        <v>83</v>
      </c>
      <c r="F3" s="31" t="s">
        <v>84</v>
      </c>
    </row>
    <row r="4" spans="1:6" x14ac:dyDescent="0.15">
      <c r="A4" s="32" t="s">
        <v>49</v>
      </c>
      <c r="B4" s="33" t="s">
        <v>5</v>
      </c>
      <c r="C4" s="33" t="s">
        <v>85</v>
      </c>
      <c r="D4" s="33" t="s">
        <v>86</v>
      </c>
      <c r="E4" s="33" t="s">
        <v>50</v>
      </c>
      <c r="F4" s="33">
        <v>1</v>
      </c>
    </row>
    <row r="5" spans="1:6" x14ac:dyDescent="0.15">
      <c r="A5" s="32" t="s">
        <v>25</v>
      </c>
      <c r="B5" s="33" t="s">
        <v>87</v>
      </c>
      <c r="C5" s="33" t="s">
        <v>88</v>
      </c>
      <c r="D5" s="33" t="s">
        <v>89</v>
      </c>
      <c r="E5" s="33" t="s">
        <v>26</v>
      </c>
      <c r="F5" s="33">
        <v>2</v>
      </c>
    </row>
    <row r="6" spans="1:6" x14ac:dyDescent="0.15">
      <c r="A6" s="33" t="s">
        <v>90</v>
      </c>
      <c r="B6" s="33"/>
      <c r="C6" s="33" t="s">
        <v>91</v>
      </c>
      <c r="D6" s="33" t="s">
        <v>92</v>
      </c>
      <c r="E6" s="33" t="s">
        <v>93</v>
      </c>
      <c r="F6" s="33">
        <v>3</v>
      </c>
    </row>
    <row r="7" spans="1:6" x14ac:dyDescent="0.15">
      <c r="A7" s="32" t="s">
        <v>59</v>
      </c>
      <c r="B7" s="33" t="s">
        <v>15</v>
      </c>
      <c r="C7" s="33" t="s">
        <v>94</v>
      </c>
      <c r="D7" s="33" t="s">
        <v>95</v>
      </c>
      <c r="E7" s="33" t="s">
        <v>60</v>
      </c>
      <c r="F7" s="33">
        <v>4</v>
      </c>
    </row>
    <row r="8" spans="1:6" x14ac:dyDescent="0.15">
      <c r="A8" s="32" t="s">
        <v>35</v>
      </c>
      <c r="B8" s="33" t="s">
        <v>14</v>
      </c>
      <c r="C8" s="33" t="s">
        <v>96</v>
      </c>
      <c r="D8" s="33" t="s">
        <v>97</v>
      </c>
      <c r="E8" s="33" t="s">
        <v>36</v>
      </c>
      <c r="F8" s="33">
        <v>5</v>
      </c>
    </row>
    <row r="9" spans="1:6" x14ac:dyDescent="0.15">
      <c r="A9" s="32" t="s">
        <v>57</v>
      </c>
      <c r="B9" s="33" t="s">
        <v>5</v>
      </c>
      <c r="C9" s="33" t="s">
        <v>98</v>
      </c>
      <c r="D9" s="33" t="s">
        <v>99</v>
      </c>
      <c r="E9" s="33" t="s">
        <v>58</v>
      </c>
      <c r="F9" s="33">
        <v>6</v>
      </c>
    </row>
    <row r="10" spans="1:6" x14ac:dyDescent="0.15">
      <c r="A10" s="32" t="s">
        <v>31</v>
      </c>
      <c r="B10" s="33" t="s">
        <v>14</v>
      </c>
      <c r="C10" s="33" t="s">
        <v>100</v>
      </c>
      <c r="D10" s="33" t="s">
        <v>101</v>
      </c>
      <c r="E10" s="33" t="s">
        <v>102</v>
      </c>
      <c r="F10" s="33">
        <v>7</v>
      </c>
    </row>
    <row r="11" spans="1:6" x14ac:dyDescent="0.15">
      <c r="A11" s="32" t="s">
        <v>55</v>
      </c>
      <c r="B11" s="33" t="s">
        <v>5</v>
      </c>
      <c r="C11" s="33" t="s">
        <v>103</v>
      </c>
      <c r="D11" s="33" t="s">
        <v>104</v>
      </c>
      <c r="E11" s="33" t="s">
        <v>56</v>
      </c>
      <c r="F11" s="33">
        <v>8</v>
      </c>
    </row>
    <row r="12" spans="1:6" x14ac:dyDescent="0.15">
      <c r="A12" s="33" t="s">
        <v>105</v>
      </c>
      <c r="B12" s="33"/>
      <c r="C12" s="33" t="s">
        <v>106</v>
      </c>
      <c r="D12" s="33" t="s">
        <v>106</v>
      </c>
      <c r="E12" s="33" t="s">
        <v>107</v>
      </c>
      <c r="F12" s="33">
        <v>9</v>
      </c>
    </row>
    <row r="13" spans="1:6" x14ac:dyDescent="0.15">
      <c r="A13" s="32" t="s">
        <v>53</v>
      </c>
      <c r="B13" s="33" t="s">
        <v>5</v>
      </c>
      <c r="C13" s="33" t="s">
        <v>108</v>
      </c>
      <c r="D13" s="33" t="s">
        <v>109</v>
      </c>
      <c r="E13" s="33" t="s">
        <v>54</v>
      </c>
      <c r="F13" s="33">
        <v>10</v>
      </c>
    </row>
    <row r="14" spans="1:6" x14ac:dyDescent="0.15">
      <c r="A14" s="32" t="s">
        <v>62</v>
      </c>
      <c r="B14" s="33" t="s">
        <v>15</v>
      </c>
      <c r="C14" s="33" t="s">
        <v>110</v>
      </c>
      <c r="D14" s="33" t="s">
        <v>111</v>
      </c>
      <c r="E14" s="33" t="s">
        <v>63</v>
      </c>
      <c r="F14" s="33">
        <v>11</v>
      </c>
    </row>
    <row r="15" spans="1:6" x14ac:dyDescent="0.15">
      <c r="A15" s="32" t="s">
        <v>37</v>
      </c>
      <c r="B15" s="33" t="s">
        <v>14</v>
      </c>
      <c r="C15" s="33" t="s">
        <v>112</v>
      </c>
      <c r="D15" s="33" t="s">
        <v>113</v>
      </c>
      <c r="E15" s="33" t="s">
        <v>38</v>
      </c>
      <c r="F15" s="33">
        <v>12</v>
      </c>
    </row>
    <row r="16" spans="1:6" x14ac:dyDescent="0.15">
      <c r="A16" s="32" t="s">
        <v>23</v>
      </c>
      <c r="B16" s="33" t="s">
        <v>87</v>
      </c>
      <c r="C16" s="33" t="s">
        <v>114</v>
      </c>
      <c r="D16" s="33" t="s">
        <v>115</v>
      </c>
      <c r="E16" s="33" t="s">
        <v>24</v>
      </c>
      <c r="F16" s="33">
        <v>13</v>
      </c>
    </row>
    <row r="17" spans="1:6" x14ac:dyDescent="0.15">
      <c r="A17" s="32" t="s">
        <v>27</v>
      </c>
      <c r="B17" s="33" t="s">
        <v>87</v>
      </c>
      <c r="C17" s="33" t="s">
        <v>116</v>
      </c>
      <c r="D17" s="33" t="s">
        <v>116</v>
      </c>
      <c r="E17" s="33" t="s">
        <v>28</v>
      </c>
      <c r="F17" s="33">
        <v>14</v>
      </c>
    </row>
    <row r="18" spans="1:6" x14ac:dyDescent="0.15">
      <c r="A18" s="32" t="s">
        <v>64</v>
      </c>
      <c r="B18" s="33" t="s">
        <v>15</v>
      </c>
      <c r="C18" s="33" t="s">
        <v>117</v>
      </c>
      <c r="D18" s="33" t="s">
        <v>118</v>
      </c>
      <c r="E18" s="33" t="s">
        <v>65</v>
      </c>
      <c r="F18" s="33">
        <v>15</v>
      </c>
    </row>
    <row r="19" spans="1:6" x14ac:dyDescent="0.15">
      <c r="A19" s="33" t="s">
        <v>119</v>
      </c>
      <c r="B19" s="33"/>
      <c r="C19" s="33" t="s">
        <v>120</v>
      </c>
      <c r="D19" s="33" t="s">
        <v>121</v>
      </c>
      <c r="E19" s="33" t="s">
        <v>122</v>
      </c>
      <c r="F19" s="33">
        <v>16</v>
      </c>
    </row>
    <row r="20" spans="1:6" x14ac:dyDescent="0.15">
      <c r="A20" s="32" t="s">
        <v>45</v>
      </c>
      <c r="B20" s="33" t="s">
        <v>13</v>
      </c>
      <c r="C20" s="33" t="s">
        <v>123</v>
      </c>
      <c r="D20" s="33" t="s">
        <v>124</v>
      </c>
      <c r="E20" s="33" t="s">
        <v>125</v>
      </c>
      <c r="F20" s="33">
        <v>17</v>
      </c>
    </row>
    <row r="21" spans="1:6" x14ac:dyDescent="0.15">
      <c r="A21" s="32" t="s">
        <v>47</v>
      </c>
      <c r="B21" s="33" t="s">
        <v>13</v>
      </c>
      <c r="C21" s="33" t="s">
        <v>126</v>
      </c>
      <c r="D21" s="33" t="s">
        <v>127</v>
      </c>
      <c r="E21" s="33" t="s">
        <v>48</v>
      </c>
      <c r="F21" s="33">
        <v>18</v>
      </c>
    </row>
    <row r="22" spans="1:6" x14ac:dyDescent="0.15">
      <c r="A22" s="32" t="s">
        <v>128</v>
      </c>
      <c r="B22" s="33" t="s">
        <v>5</v>
      </c>
      <c r="C22" s="33" t="s">
        <v>129</v>
      </c>
      <c r="D22" s="33" t="s">
        <v>130</v>
      </c>
      <c r="E22" s="33" t="s">
        <v>52</v>
      </c>
      <c r="F22" s="33">
        <v>19</v>
      </c>
    </row>
    <row r="23" spans="1:6" x14ac:dyDescent="0.15">
      <c r="A23" s="32" t="s">
        <v>29</v>
      </c>
      <c r="B23" s="33" t="s">
        <v>87</v>
      </c>
      <c r="C23" s="33" t="s">
        <v>131</v>
      </c>
      <c r="D23" s="33" t="s">
        <v>132</v>
      </c>
      <c r="E23" s="33" t="s">
        <v>30</v>
      </c>
      <c r="F23" s="33">
        <v>20</v>
      </c>
    </row>
    <row r="24" spans="1:6" x14ac:dyDescent="0.15">
      <c r="A24" s="33" t="s">
        <v>133</v>
      </c>
      <c r="B24" s="33"/>
      <c r="C24" s="33" t="s">
        <v>134</v>
      </c>
      <c r="D24" s="33" t="s">
        <v>135</v>
      </c>
      <c r="E24" s="33" t="s">
        <v>136</v>
      </c>
      <c r="F24" s="33">
        <v>21</v>
      </c>
    </row>
    <row r="25" spans="1:6" x14ac:dyDescent="0.15">
      <c r="B25" s="33"/>
      <c r="C25" s="33"/>
      <c r="D25" s="33"/>
      <c r="E25" s="33"/>
      <c r="F25" s="33"/>
    </row>
    <row r="26" spans="1:6" x14ac:dyDescent="0.15">
      <c r="B26" s="33"/>
      <c r="C26" s="33"/>
      <c r="D26" s="33"/>
      <c r="E26" s="33"/>
      <c r="F26" s="33"/>
    </row>
    <row r="27" spans="1:6" x14ac:dyDescent="0.15">
      <c r="B27" s="33"/>
      <c r="C27" s="33"/>
      <c r="D27" s="33"/>
      <c r="E27" s="33"/>
      <c r="F27" s="33"/>
    </row>
    <row r="28" spans="1:6" x14ac:dyDescent="0.15">
      <c r="B28" s="33"/>
      <c r="C28" s="33"/>
      <c r="D28" s="33"/>
      <c r="E28" s="33"/>
      <c r="F28" s="33"/>
    </row>
    <row r="29" spans="1:6" x14ac:dyDescent="0.15">
      <c r="B29" s="33"/>
      <c r="C29" s="33"/>
      <c r="D29" s="33"/>
      <c r="E29" s="33"/>
      <c r="F29" s="33"/>
    </row>
    <row r="30" spans="1:6" x14ac:dyDescent="0.15">
      <c r="B30" s="33"/>
      <c r="C30" s="33"/>
      <c r="D30" s="33"/>
      <c r="E30" s="33"/>
      <c r="F30" s="33"/>
    </row>
    <row r="31" spans="1:6" x14ac:dyDescent="0.15">
      <c r="B31" s="33"/>
      <c r="C31" s="33"/>
      <c r="D31" s="33"/>
      <c r="E31" s="33"/>
      <c r="F31" s="33"/>
    </row>
    <row r="32" spans="1:6" x14ac:dyDescent="0.15">
      <c r="B32" s="33"/>
      <c r="C32" s="33"/>
      <c r="D32" s="33"/>
      <c r="E32" s="33"/>
      <c r="F32" s="33"/>
    </row>
    <row r="33" spans="2:6" x14ac:dyDescent="0.15">
      <c r="B33" s="33"/>
      <c r="C33" s="33"/>
      <c r="D33" s="33"/>
      <c r="E33" s="33"/>
      <c r="F33" s="33"/>
    </row>
    <row r="34" spans="2:6" x14ac:dyDescent="0.15">
      <c r="B34" s="33"/>
      <c r="C34" s="33"/>
      <c r="D34" s="33"/>
      <c r="E34" s="33"/>
      <c r="F34" s="33"/>
    </row>
    <row r="35" spans="2:6" x14ac:dyDescent="0.15">
      <c r="B35" s="33"/>
      <c r="C35" s="33"/>
      <c r="D35" s="33"/>
      <c r="E35" s="33"/>
      <c r="F35" s="33"/>
    </row>
    <row r="36" spans="2:6" x14ac:dyDescent="0.15">
      <c r="B36" s="33"/>
      <c r="C36" s="33"/>
      <c r="D36" s="33"/>
      <c r="E36" s="33"/>
      <c r="F36" s="33"/>
    </row>
    <row r="37" spans="2:6" x14ac:dyDescent="0.15">
      <c r="B37" s="33"/>
      <c r="C37" s="33"/>
      <c r="D37" s="33"/>
      <c r="E37" s="33"/>
      <c r="F37" s="33"/>
    </row>
    <row r="38" spans="2:6" x14ac:dyDescent="0.15">
      <c r="B38" s="33"/>
      <c r="C38" s="33"/>
      <c r="D38" s="33"/>
      <c r="E38" s="33"/>
      <c r="F38" s="33"/>
    </row>
    <row r="39" spans="2:6" x14ac:dyDescent="0.15">
      <c r="B39" s="33"/>
      <c r="C39" s="33"/>
      <c r="D39" s="33"/>
      <c r="E39" s="33"/>
      <c r="F39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Classement Général</vt:lpstr>
      <vt:lpstr>Résutats Ski par bateau</vt:lpstr>
      <vt:lpstr>Résultats ski par équipiers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LACAZA</dc:creator>
  <cp:lastModifiedBy>Microsoft Office User</cp:lastModifiedBy>
  <dcterms:created xsi:type="dcterms:W3CDTF">2016-01-27T16:55:54Z</dcterms:created>
  <dcterms:modified xsi:type="dcterms:W3CDTF">2022-03-16T15:38:37Z</dcterms:modified>
</cp:coreProperties>
</file>